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zoango-my.sharepoint.com/personal/abubakr_gadallah_zoa_ngo/Documents/Desktop/ZOA Procurement/01 Gedarefd Office/SDN2404 EU- Eltayeb/Procurement of Works and Services/2025/Al Dehema Haffir rehabilitation/01 PR and supporting docuemtns/"/>
    </mc:Choice>
  </mc:AlternateContent>
  <xr:revisionPtr revIDLastSave="41" documentId="8_{AC51B3C8-DBCA-4CCD-BB79-BE90FB229DA7}" xr6:coauthVersionLast="47" xr6:coauthVersionMax="47" xr10:uidLastSave="{033F9E66-C033-4132-838F-D7B8ED0B3058}"/>
  <bookViews>
    <workbookView xWindow="-120" yWindow="-120" windowWidth="29040" windowHeight="15720" xr2:uid="{FF4CCE73-0A6A-47A4-816D-DEA12200158E}"/>
  </bookViews>
  <sheets>
    <sheet name="Sheet1" sheetId="1" r:id="rId1"/>
  </sheets>
  <definedNames>
    <definedName name="_xlnm.Print_Area" localSheetId="0">Sheet1!$A$1:$F$39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1" l="1"/>
  <c r="F36" i="1"/>
  <c r="F35" i="1"/>
  <c r="F34" i="1"/>
  <c r="F33" i="1"/>
  <c r="F32" i="1"/>
  <c r="F31" i="1"/>
  <c r="F30" i="1"/>
  <c r="F29" i="1"/>
  <c r="F28" i="1"/>
  <c r="F27" i="1"/>
  <c r="F26" i="1"/>
  <c r="F25" i="1"/>
  <c r="F24" i="1"/>
  <c r="F23" i="1"/>
  <c r="F20" i="1"/>
  <c r="F19" i="1"/>
  <c r="F17" i="1"/>
  <c r="F16" i="1"/>
  <c r="F37" i="1" l="1"/>
  <c r="F38" i="1" s="1"/>
  <c r="F39" i="1" s="1"/>
</calcChain>
</file>

<file path=xl/sharedStrings.xml><?xml version="1.0" encoding="utf-8"?>
<sst xmlns="http://schemas.openxmlformats.org/spreadsheetml/2006/main" count="56" uniqueCount="49">
  <si>
    <t>Project Name : Integrated food Security and Livelihood Support for Communities in Gedaref and Kassala State</t>
  </si>
  <si>
    <t>Funded by: EU</t>
  </si>
  <si>
    <t>Implemented by: ZOA International, Sudan Office</t>
  </si>
  <si>
    <t>Location Gedaref State, Gala'a Al Nahal Locality</t>
  </si>
  <si>
    <t xml:space="preserve">Position: Southern Hafir, Al Dehema village </t>
  </si>
  <si>
    <t>Coordinates: 13.1883333, N 35.20444444 E</t>
  </si>
  <si>
    <t>Activity Category: Water for Human &amp; Livestock</t>
  </si>
  <si>
    <t>NO</t>
  </si>
  <si>
    <t xml:space="preserve">DESCRIPTION </t>
  </si>
  <si>
    <t>Mobilization (2 way) to &amp; from the construction site for all machinery, equipment, tools, etc.</t>
  </si>
  <si>
    <t>Provide all the necessary equipment and carry on Excavations for  Haffir silting pool, dims ( 60 x 50 x 1 m ) , and use the excavated soil  for the following terms : 
 -Reconditioning Haffir embankment.
- Reconditioning and extending Haffir wings.</t>
  </si>
  <si>
    <r>
      <rPr>
        <u/>
        <sz val="14"/>
        <color theme="1"/>
        <rFont val="Calibri"/>
        <family val="2"/>
      </rPr>
      <t xml:space="preserve">Haffir's Wells maintenance: </t>
    </r>
    <r>
      <rPr>
        <sz val="14"/>
        <color theme="1"/>
        <rFont val="Calibri"/>
        <family val="2"/>
      </rPr>
      <t xml:space="preserve">
Provide all the necessary tools and material ( clean sand , well graded gravel , cement , water , Brick / stone ) and carry on Building activities as the following terms : </t>
    </r>
  </si>
  <si>
    <t xml:space="preserve"> Apply Brick / stone building works , sand / cement mortar mix 1 : 6 , 40 cm thick, 60 cm height to rise up the wells' height above the ground level</t>
  </si>
  <si>
    <t xml:space="preserve">  Maintaining Well  cracks in a manner that can avoid leakage  and apply cement /sand  plastering  ,mortar  mix 1 : 6 
Well cured per engineer instructions .</t>
  </si>
  <si>
    <t xml:space="preserve"> Provide all the necessary tools and material ( clean sand , well graded gravel  , pipes) and recondition filter system as  per  the following items .  </t>
  </si>
  <si>
    <t xml:space="preserve"> Apply well graded  filter’s gravel .</t>
  </si>
  <si>
    <t xml:space="preserve"> Apply well graded  filter’s sand .</t>
  </si>
  <si>
    <t xml:space="preserve"> Provide all the necessary tools and material ( welding rods , power Source , paints ,And erect solar System as unit per following  :
1)    Unit power 6 KW .
2)    Solar panel capacity 550 w . ( 14 panel ) 
3)    Unit structure composed of , 2,5 angle as posts. Rectangle pipes size 4x8x3mm , as rafters &amp; purlins , anti-corrosion  well painted with closed ends .
4)    Earthing the unit  in a good manner . 
5)     ( 100 cm – 150 cm ) high , fixed  with plain conc. Mix ( 1 ; 3 : 6 ) , pits ( 50 x 50 x 60 cm ) . 
6)    Inverter &amp; Switch control units form  European origin.
7)    With cable and all kits required for safe operation . 
8)    Erect 2 inch plastic pipe to use as sleeve pipe for the laying of the electrical cable into the ground to connect the pumping system with the solar output unit, laid into the ground in trench of 50cm depth and surround covered with fine sand .</t>
  </si>
  <si>
    <t xml:space="preserve"> Provide all the necessary tools &amp; material ( welding rods , power Source , paints , 3 mm metal sheets and apply maintenance for the existing  7 number of  animal watering troughs  ,  coated with  3 coats of anti-corrosion paint &amp; well painted as per as per ZOA standards .</t>
  </si>
  <si>
    <t>Provide selected material and spread users  area &amp; apply mechanical compaction.</t>
  </si>
  <si>
    <t>Supply ,Fabricate ,  &amp; install   signboard (160*120 cm )  poles made of steel circular pipes 3 inch dia. , 3mm thickness  the total height 3m ,50cm of this height fixed inside the cubic  concrete block into the ground ,110cm of it  above the ground level fixed with diagonal support of angle 2inch , 5mm thickness ,making all grip elements inside the concrete , divide signboard  into 3 parts (strips) Upper part made from CNC Laser penetrated with thickness 3mm ,the back cladding made of metal sheet ,the middle part made of heavy metal sheet , all the strips should include back supporting frame from steel angle size 1.5 inch the lower one also made of heavy metal sheet&amp; all of this parts  coated with antirust coating  &amp; oil paint  including all logos as per designs attached   .</t>
  </si>
  <si>
    <t xml:space="preserve"> VAT 17 %</t>
  </si>
  <si>
    <t>UNIT</t>
  </si>
  <si>
    <t>job</t>
  </si>
  <si>
    <r>
      <t>m</t>
    </r>
    <r>
      <rPr>
        <sz val="14"/>
        <color theme="1"/>
        <rFont val="Arial"/>
        <family val="2"/>
      </rPr>
      <t>³</t>
    </r>
  </si>
  <si>
    <t>Job</t>
  </si>
  <si>
    <r>
      <t>m</t>
    </r>
    <r>
      <rPr>
        <sz val="14"/>
        <color theme="1"/>
        <rFont val="Arial"/>
        <family val="2"/>
      </rPr>
      <t>²</t>
    </r>
  </si>
  <si>
    <t>M2</t>
  </si>
  <si>
    <t xml:space="preserve">Job </t>
  </si>
  <si>
    <t xml:space="preserve">No </t>
  </si>
  <si>
    <t>no</t>
  </si>
  <si>
    <t xml:space="preserve">M l </t>
  </si>
  <si>
    <r>
      <t>M</t>
    </r>
    <r>
      <rPr>
        <sz val="14"/>
        <color theme="1"/>
        <rFont val="Arial"/>
        <family val="2"/>
      </rPr>
      <t>³</t>
    </r>
  </si>
  <si>
    <t>ml</t>
  </si>
  <si>
    <t>No</t>
  </si>
  <si>
    <t>Qty.</t>
  </si>
  <si>
    <t xml:space="preserve">Unit Rate </t>
  </si>
  <si>
    <t>Amount</t>
  </si>
  <si>
    <t xml:space="preserve">Pump out water &amp; removal filter media  and internal plastering  from the two outlet Wells and Clean the wells neatly .
Apply maintenance for collecting pipes . </t>
  </si>
  <si>
    <t xml:space="preserve"> Provide all the necessary tools and material ( welding rods , power Source , paints , plumping kits , and apply maintenance for the existing  3 meters height circular elevated tank , capacity 6 m3. Per the following : 
Cleaning the tank in &amp; out neatly .
Apply abrasive for the tank in  &amp;out to remove the old painting coats then clean the abrasive dust neatly.
Supply &amp; Fix tank washing outlet element .
 Apply 3 coats of anti-rust  paint  for tank internal &amp; external . 
Apply paints for tank and Tower  ( 3 coats )  as per ZOA Standards .</t>
  </si>
  <si>
    <t xml:space="preserve"> Provide plastic water tank (three layer internally covered with HDPE) , capacity 5000 litre,  high quality . tank  to be seated  on a plain concrete slab as follow : 
Excavations ( 200 x 200 x 100 cm ) . 
Well compacted selected material 100 cm thick in the excavations  
Red bricks work 30 cm thick , 50 cm above the ground level , 8 ml , filled with compacted material and apply external plastering (1:6)  mortar mix.
cast plain conc. as platform Mix ( 1 ; 3 : 6 ) , ( 200 X 200 X 20 CM )  on the top of the brick work , well cured .as per engineer’s  instructions .
</t>
  </si>
  <si>
    <t>Fix Haffir fence' posts  using all ready Provided materials ( cement / sand / gravel ), Posts &amp; chain link 150 cm height and erecting accessories and in pits (  40x40x50 cm ) . Using PC mix ( 1 : 3 : 6 ) .
Erect  chain link wire  around the Haffir with all accessories.</t>
  </si>
  <si>
    <r>
      <t xml:space="preserve">Provide material and construct distribution water point for </t>
    </r>
    <r>
      <rPr>
        <b/>
        <sz val="14"/>
        <color theme="1"/>
        <rFont val="Calibri"/>
        <family val="2"/>
      </rPr>
      <t>filling water tankers</t>
    </r>
    <r>
      <rPr>
        <sz val="14"/>
        <color theme="1"/>
        <rFont val="Calibri"/>
        <family val="2"/>
      </rPr>
      <t>, as per the following : 
Excavations ( 150 x 150 x 100 cm ) . 
Well compacted selected material 100 cm thick in the excavations  . 
plain conc. Mix ( 1 ; 3 : 6 ) , ( 100 X 100 X 20 CM ) 
and fix 200 cm height 4’’ steel pipe in the concrete with two inclining supports to work as prop for the water outlet 2 inch  .
2’’ galvanized steel pipe  for water supply with ( 2 )  European made high quality 2’’ valve with plastic hose 10 ms . 
 Supply and fix users tap size ¾  with  operation  valve . 
Horizontal Supply lines are to be  buried in trenches 50 cm deep and well back filled .
- the job is complete, including all required tolls, elements, fittings , connections, etc. to achieve the job properly and to the customary industrial's principles.</t>
    </r>
  </si>
  <si>
    <t>Provide and prepare all the necessaries and fix  centrifugal electric pump  as per the following specifications : 
European origin .
Q min = 6 m3 /h 
Total head = 15 m .
suction head= 8 m.
Electric board with full protection .
Pump is seated on pc  ( 60 x 60 x 30 cm ) with metal safety box  tightly fixed on the seat.
The pump should equipped with automatic start up / switch off elements with water supply detector</t>
  </si>
  <si>
    <t xml:space="preserve">Provide Galvanized 2’’ pipes , and make water supply lines for the elevated tank , distribution points and animal troughs with  high quality valves &amp; all necessary fitting for safe and operation .
System supply line from the elevated Tank &amp; outlet well is 2’’ fixed tightly to the supply lines . </t>
  </si>
  <si>
    <t xml:space="preserve">Provide material and make rounded  well covers as follow :
- Rounded frame fixed to wells’ walls from angle 2’’*3mm, meshed by steel bars 12 mm, steel spaced 25 cm c/c BW,
-  Hinged opening  size ( 60 x 60 cm ) .
- Fix  3 mm  metal sheet on the  covers .
- Apply maintenance for an exist  grill cover, and the cover  to be moved  and fixed tightly to Haffir  inlet well.
-  Covers to be coated  by anti – corrosion paints , and well painted  as per ZOA standards. </t>
  </si>
  <si>
    <t>Total VAT Excluded</t>
  </si>
  <si>
    <t xml:space="preserve"> Grand Total</t>
  </si>
  <si>
    <t>Provide all the necessary kits and fix  water follow  meter size 2 ‘’, European origin . inside a safety  metal box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</si>
</sst>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10" x14ac:knownFonts="1">
    <font>
      <sz val="11"/>
      <color theme="1"/>
      <name val="Aptos Narrow"/>
      <family val="2"/>
      <scheme val="minor"/>
    </font>
    <font>
      <sz val="11"/>
      <color theme="1"/>
      <name val="Aptos Narrow"/>
      <family val="2"/>
      <scheme val="minor"/>
    </font>
    <font>
      <sz val="14"/>
      <color theme="1"/>
      <name val="Calibri"/>
      <family val="2"/>
    </font>
    <font>
      <b/>
      <sz val="14"/>
      <color theme="1"/>
      <name val="Aptos Display"/>
      <family val="2"/>
      <scheme val="major"/>
    </font>
    <font>
      <u/>
      <sz val="14"/>
      <color theme="1"/>
      <name val="Calibri"/>
      <family val="2"/>
    </font>
    <font>
      <b/>
      <sz val="14"/>
      <color theme="1"/>
      <name val="Calibri"/>
      <family val="2"/>
    </font>
    <font>
      <sz val="14"/>
      <color theme="1"/>
      <name val="Arial"/>
      <family val="2"/>
    </font>
    <font>
      <b/>
      <sz val="14"/>
      <color rgb="FF000000"/>
      <name val="Calibri"/>
      <family val="2"/>
    </font>
    <font>
      <b/>
      <i/>
      <sz val="14"/>
      <color theme="1"/>
      <name val="Calibri"/>
      <family val="2"/>
    </font>
    <font>
      <b/>
      <sz val="12"/>
      <color theme="1"/>
      <name val="Calibri"/>
      <family val="2"/>
    </font>
  </fonts>
  <fills count="5">
    <fill>
      <patternFill patternType="none"/>
    </fill>
    <fill>
      <patternFill patternType="gray125"/>
    </fill>
    <fill>
      <patternFill patternType="solid">
        <fgColor rgb="FFC6D9F1"/>
        <bgColor indexed="64"/>
      </patternFill>
    </fill>
    <fill>
      <patternFill patternType="solid">
        <fgColor theme="5" tint="0.79998168889431442"/>
        <bgColor indexed="64"/>
      </patternFill>
    </fill>
    <fill>
      <patternFill patternType="solid">
        <fgColor theme="0" tint="-0.14999847407452621"/>
        <bgColor indexed="64"/>
      </patternFill>
    </fill>
  </fills>
  <borders count="15">
    <border>
      <left/>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31">
    <xf numFmtId="0" fontId="0" fillId="0" borderId="0" xfId="0"/>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3" xfId="0" applyFont="1" applyFill="1" applyBorder="1" applyAlignment="1">
      <alignment vertical="center" wrapText="1"/>
    </xf>
    <xf numFmtId="0" fontId="2" fillId="0" borderId="13" xfId="0" applyFont="1" applyFill="1" applyBorder="1" applyAlignment="1">
      <alignment horizontal="center" vertical="center" wrapText="1"/>
    </xf>
    <xf numFmtId="165" fontId="2" fillId="0" borderId="13" xfId="1" applyNumberFormat="1" applyFont="1" applyFill="1" applyBorder="1" applyAlignment="1">
      <alignment horizontal="center" vertical="center" wrapText="1"/>
    </xf>
    <xf numFmtId="165" fontId="2" fillId="0" borderId="14" xfId="1" applyNumberFormat="1" applyFont="1" applyFill="1" applyBorder="1" applyAlignment="1">
      <alignment horizontal="center" vertical="center" wrapText="1"/>
    </xf>
    <xf numFmtId="3" fontId="2" fillId="0" borderId="13" xfId="0" applyNumberFormat="1" applyFont="1" applyFill="1" applyBorder="1" applyAlignment="1">
      <alignment horizontal="center" vertical="center" wrapText="1"/>
    </xf>
    <xf numFmtId="0" fontId="2" fillId="0" borderId="13" xfId="0" applyFont="1" applyFill="1" applyBorder="1" applyAlignment="1">
      <alignment horizontal="left" vertical="center" wrapText="1" indent="6"/>
    </xf>
    <xf numFmtId="0" fontId="2" fillId="0" borderId="13" xfId="0" applyFont="1" applyFill="1" applyBorder="1" applyAlignment="1">
      <alignment horizontal="left" vertical="center" wrapText="1" indent="3"/>
    </xf>
    <xf numFmtId="164" fontId="2" fillId="0" borderId="13" xfId="1" applyFont="1" applyFill="1" applyBorder="1" applyAlignment="1">
      <alignment horizontal="center" vertical="center" wrapText="1"/>
    </xf>
    <xf numFmtId="164" fontId="2" fillId="0" borderId="14" xfId="1"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8" fillId="3" borderId="13" xfId="0" applyFont="1" applyFill="1" applyBorder="1" applyAlignment="1">
      <alignment vertical="center" wrapText="1"/>
    </xf>
    <xf numFmtId="0" fontId="5" fillId="3" borderId="13" xfId="0" applyFont="1" applyFill="1" applyBorder="1" applyAlignment="1">
      <alignment horizontal="center" vertical="center" wrapText="1"/>
    </xf>
    <xf numFmtId="164" fontId="5" fillId="3" borderId="13" xfId="1" applyFont="1" applyFill="1" applyBorder="1" applyAlignment="1">
      <alignment horizontal="center" vertical="center" wrapText="1"/>
    </xf>
    <xf numFmtId="164" fontId="9" fillId="3" borderId="14" xfId="1" applyFont="1" applyFill="1" applyBorder="1" applyAlignment="1">
      <alignment horizontal="center" vertical="center" wrapText="1"/>
    </xf>
    <xf numFmtId="164" fontId="5" fillId="3" borderId="14" xfId="1" applyFont="1" applyFill="1" applyBorder="1" applyAlignment="1">
      <alignment horizontal="center" vertical="center" wrapText="1"/>
    </xf>
    <xf numFmtId="0" fontId="3" fillId="4" borderId="7" xfId="0" applyFont="1" applyFill="1" applyBorder="1" applyAlignment="1">
      <alignment horizontal="left"/>
    </xf>
    <xf numFmtId="0" fontId="3" fillId="4" borderId="8" xfId="0" applyFont="1" applyFill="1" applyBorder="1" applyAlignment="1">
      <alignment horizontal="left"/>
    </xf>
    <xf numFmtId="0" fontId="3" fillId="4" borderId="9" xfId="0" applyFont="1" applyFill="1" applyBorder="1" applyAlignment="1">
      <alignment horizontal="left"/>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3" fillId="4" borderId="2" xfId="0" applyFont="1" applyFill="1" applyBorder="1" applyAlignment="1">
      <alignment horizontal="left"/>
    </xf>
    <xf numFmtId="0" fontId="3" fillId="4" borderId="3" xfId="0" applyFont="1" applyFill="1" applyBorder="1" applyAlignment="1">
      <alignment horizontal="left"/>
    </xf>
    <xf numFmtId="0" fontId="3" fillId="4" borderId="4" xfId="0" applyFont="1" applyFill="1" applyBorder="1" applyAlignment="1">
      <alignment horizontal="left"/>
    </xf>
    <xf numFmtId="0" fontId="3" fillId="4" borderId="5" xfId="0" applyFont="1" applyFill="1" applyBorder="1" applyAlignment="1">
      <alignment horizontal="left"/>
    </xf>
    <xf numFmtId="0" fontId="3" fillId="4" borderId="0" xfId="0" applyFont="1" applyFill="1" applyAlignment="1">
      <alignment horizontal="left"/>
    </xf>
    <xf numFmtId="0" fontId="3" fillId="4" borderId="6" xfId="0" applyFont="1" applyFill="1" applyBorder="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171450</xdr:rowOff>
    </xdr:from>
    <xdr:to>
      <xdr:col>1</xdr:col>
      <xdr:colOff>1503045</xdr:colOff>
      <xdr:row>6</xdr:row>
      <xdr:rowOff>131445</xdr:rowOff>
    </xdr:to>
    <xdr:pic>
      <xdr:nvPicPr>
        <xdr:cNvPr id="8" name="Picture 7">
          <a:extLst>
            <a:ext uri="{FF2B5EF4-FFF2-40B4-BE49-F238E27FC236}">
              <a16:creationId xmlns:a16="http://schemas.microsoft.com/office/drawing/2014/main" id="{B90AB089-C756-484B-BA7B-72637289C74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725" y="171450"/>
          <a:ext cx="2110740" cy="1045845"/>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FDD22-3637-4DA6-A340-E8C2D52B81F8}">
  <dimension ref="A7:F39"/>
  <sheetViews>
    <sheetView tabSelected="1" view="pageBreakPreview" zoomScale="69" zoomScaleNormal="90" zoomScaleSheetLayoutView="69" workbookViewId="0">
      <selection activeCell="F21" sqref="F21"/>
    </sheetView>
  </sheetViews>
  <sheetFormatPr defaultRowHeight="15" x14ac:dyDescent="0.25"/>
  <cols>
    <col min="2" max="2" width="68.7109375" customWidth="1"/>
    <col min="4" max="4" width="11.28515625" customWidth="1"/>
    <col min="5" max="5" width="29.85546875" customWidth="1"/>
    <col min="6" max="6" width="29.140625" customWidth="1"/>
  </cols>
  <sheetData>
    <row r="7" spans="1:6" ht="15.75" thickBot="1" x14ac:dyDescent="0.3"/>
    <row r="8" spans="1:6" ht="18.75" x14ac:dyDescent="0.3">
      <c r="A8" s="25" t="s">
        <v>0</v>
      </c>
      <c r="B8" s="26"/>
      <c r="C8" s="26"/>
      <c r="D8" s="26"/>
      <c r="E8" s="26"/>
      <c r="F8" s="27"/>
    </row>
    <row r="9" spans="1:6" ht="18.75" x14ac:dyDescent="0.3">
      <c r="A9" s="28" t="s">
        <v>1</v>
      </c>
      <c r="B9" s="29"/>
      <c r="C9" s="29"/>
      <c r="D9" s="29"/>
      <c r="E9" s="29"/>
      <c r="F9" s="30"/>
    </row>
    <row r="10" spans="1:6" ht="18.75" x14ac:dyDescent="0.3">
      <c r="A10" s="28" t="s">
        <v>2</v>
      </c>
      <c r="B10" s="29"/>
      <c r="C10" s="29"/>
      <c r="D10" s="29"/>
      <c r="E10" s="29"/>
      <c r="F10" s="30"/>
    </row>
    <row r="11" spans="1:6" ht="18.75" x14ac:dyDescent="0.3">
      <c r="A11" s="28" t="s">
        <v>3</v>
      </c>
      <c r="B11" s="29"/>
      <c r="C11" s="29"/>
      <c r="D11" s="29"/>
      <c r="E11" s="29"/>
      <c r="F11" s="30"/>
    </row>
    <row r="12" spans="1:6" ht="18.75" x14ac:dyDescent="0.3">
      <c r="A12" s="28" t="s">
        <v>4</v>
      </c>
      <c r="B12" s="29"/>
      <c r="C12" s="29"/>
      <c r="D12" s="29"/>
      <c r="E12" s="29"/>
      <c r="F12" s="30"/>
    </row>
    <row r="13" spans="1:6" ht="18.75" x14ac:dyDescent="0.3">
      <c r="A13" s="28" t="s">
        <v>5</v>
      </c>
      <c r="B13" s="29"/>
      <c r="C13" s="29"/>
      <c r="D13" s="29"/>
      <c r="E13" s="29"/>
      <c r="F13" s="30"/>
    </row>
    <row r="14" spans="1:6" ht="19.5" thickBot="1" x14ac:dyDescent="0.35">
      <c r="A14" s="20" t="s">
        <v>6</v>
      </c>
      <c r="B14" s="21"/>
      <c r="C14" s="21"/>
      <c r="D14" s="21"/>
      <c r="E14" s="21"/>
      <c r="F14" s="22"/>
    </row>
    <row r="15" spans="1:6" ht="42.75" customHeight="1" x14ac:dyDescent="0.25">
      <c r="A15" s="12" t="s">
        <v>7</v>
      </c>
      <c r="B15" s="13" t="s">
        <v>8</v>
      </c>
      <c r="C15" s="13" t="s">
        <v>22</v>
      </c>
      <c r="D15" s="13" t="s">
        <v>35</v>
      </c>
      <c r="E15" s="13" t="s">
        <v>36</v>
      </c>
      <c r="F15" s="14" t="s">
        <v>37</v>
      </c>
    </row>
    <row r="16" spans="1:6" ht="57.75" customHeight="1" x14ac:dyDescent="0.25">
      <c r="A16" s="2">
        <v>1</v>
      </c>
      <c r="B16" s="3" t="s">
        <v>9</v>
      </c>
      <c r="C16" s="4" t="s">
        <v>23</v>
      </c>
      <c r="D16" s="4">
        <v>2</v>
      </c>
      <c r="E16" s="5"/>
      <c r="F16" s="6">
        <f>E16*D16</f>
        <v>0</v>
      </c>
    </row>
    <row r="17" spans="1:6" ht="113.25" customHeight="1" x14ac:dyDescent="0.25">
      <c r="A17" s="2">
        <v>2</v>
      </c>
      <c r="B17" s="3" t="s">
        <v>10</v>
      </c>
      <c r="C17" s="4" t="s">
        <v>24</v>
      </c>
      <c r="D17" s="7">
        <v>3000</v>
      </c>
      <c r="E17" s="5"/>
      <c r="F17" s="6">
        <f>E17*D17</f>
        <v>0</v>
      </c>
    </row>
    <row r="18" spans="1:6" ht="62.25" customHeight="1" x14ac:dyDescent="0.25">
      <c r="A18" s="2">
        <v>3</v>
      </c>
      <c r="B18" s="23" t="s">
        <v>11</v>
      </c>
      <c r="C18" s="23"/>
      <c r="D18" s="23"/>
      <c r="E18" s="23"/>
      <c r="F18" s="24"/>
    </row>
    <row r="19" spans="1:6" ht="95.45" customHeight="1" x14ac:dyDescent="0.25">
      <c r="A19" s="2">
        <v>3.1</v>
      </c>
      <c r="B19" s="3" t="s">
        <v>38</v>
      </c>
      <c r="C19" s="4" t="s">
        <v>25</v>
      </c>
      <c r="D19" s="4">
        <v>1</v>
      </c>
      <c r="E19" s="5"/>
      <c r="F19" s="6">
        <f>E19*D19</f>
        <v>0</v>
      </c>
    </row>
    <row r="20" spans="1:6" ht="71.45" customHeight="1" x14ac:dyDescent="0.25">
      <c r="A20" s="2">
        <v>3.2</v>
      </c>
      <c r="B20" s="3" t="s">
        <v>12</v>
      </c>
      <c r="C20" s="4" t="s">
        <v>26</v>
      </c>
      <c r="D20" s="4">
        <v>20</v>
      </c>
      <c r="E20" s="5"/>
      <c r="F20" s="6">
        <f>E20*D20</f>
        <v>0</v>
      </c>
    </row>
    <row r="21" spans="1:6" ht="97.9" customHeight="1" x14ac:dyDescent="0.25">
      <c r="A21" s="2">
        <v>3.3</v>
      </c>
      <c r="B21" s="3" t="s">
        <v>13</v>
      </c>
      <c r="C21" s="4" t="s">
        <v>27</v>
      </c>
      <c r="D21" s="4">
        <v>100</v>
      </c>
      <c r="E21" s="5"/>
      <c r="F21" s="6">
        <f>E21*D21</f>
        <v>0</v>
      </c>
    </row>
    <row r="22" spans="1:6" ht="54" customHeight="1" x14ac:dyDescent="0.25">
      <c r="A22" s="2">
        <v>4</v>
      </c>
      <c r="B22" s="23" t="s">
        <v>14</v>
      </c>
      <c r="C22" s="23"/>
      <c r="D22" s="23"/>
      <c r="E22" s="23"/>
      <c r="F22" s="24"/>
    </row>
    <row r="23" spans="1:6" ht="39" customHeight="1" x14ac:dyDescent="0.25">
      <c r="A23" s="2">
        <v>4.0999999999999996</v>
      </c>
      <c r="B23" s="3" t="s">
        <v>15</v>
      </c>
      <c r="C23" s="4" t="s">
        <v>24</v>
      </c>
      <c r="D23" s="4">
        <v>4</v>
      </c>
      <c r="E23" s="5"/>
      <c r="F23" s="6">
        <f t="shared" ref="F23:F36" si="0">E23*D23</f>
        <v>0</v>
      </c>
    </row>
    <row r="24" spans="1:6" ht="38.450000000000003" customHeight="1" x14ac:dyDescent="0.25">
      <c r="A24" s="2">
        <v>4.2</v>
      </c>
      <c r="B24" s="3" t="s">
        <v>16</v>
      </c>
      <c r="C24" s="4" t="s">
        <v>24</v>
      </c>
      <c r="D24" s="4">
        <v>8</v>
      </c>
      <c r="E24" s="5"/>
      <c r="F24" s="6">
        <f t="shared" si="0"/>
        <v>0</v>
      </c>
    </row>
    <row r="25" spans="1:6" ht="234" customHeight="1" x14ac:dyDescent="0.25">
      <c r="A25" s="2">
        <v>5</v>
      </c>
      <c r="B25" s="3" t="s">
        <v>39</v>
      </c>
      <c r="C25" s="4" t="s">
        <v>23</v>
      </c>
      <c r="D25" s="4">
        <v>1</v>
      </c>
      <c r="E25" s="5"/>
      <c r="F25" s="6">
        <f t="shared" si="0"/>
        <v>0</v>
      </c>
    </row>
    <row r="26" spans="1:6" ht="246" customHeight="1" x14ac:dyDescent="0.25">
      <c r="A26" s="2">
        <v>6</v>
      </c>
      <c r="B26" s="3" t="s">
        <v>40</v>
      </c>
      <c r="C26" s="4" t="s">
        <v>23</v>
      </c>
      <c r="D26" s="4">
        <v>2</v>
      </c>
      <c r="E26" s="5"/>
      <c r="F26" s="6">
        <f t="shared" si="0"/>
        <v>0</v>
      </c>
    </row>
    <row r="27" spans="1:6" ht="357.6" customHeight="1" x14ac:dyDescent="0.25">
      <c r="A27" s="2">
        <v>7</v>
      </c>
      <c r="B27" s="3" t="s">
        <v>17</v>
      </c>
      <c r="C27" s="4" t="s">
        <v>28</v>
      </c>
      <c r="D27" s="4">
        <v>1</v>
      </c>
      <c r="E27" s="5"/>
      <c r="F27" s="6">
        <f t="shared" si="0"/>
        <v>0</v>
      </c>
    </row>
    <row r="28" spans="1:6" ht="108" customHeight="1" x14ac:dyDescent="0.25">
      <c r="A28" s="2">
        <v>8</v>
      </c>
      <c r="B28" s="3" t="s">
        <v>18</v>
      </c>
      <c r="C28" s="4" t="s">
        <v>25</v>
      </c>
      <c r="D28" s="4">
        <v>1</v>
      </c>
      <c r="E28" s="5"/>
      <c r="F28" s="6">
        <f t="shared" si="0"/>
        <v>0</v>
      </c>
    </row>
    <row r="29" spans="1:6" ht="74.25" customHeight="1" x14ac:dyDescent="0.25">
      <c r="A29" s="2">
        <v>9</v>
      </c>
      <c r="B29" s="8" t="s">
        <v>48</v>
      </c>
      <c r="C29" s="4" t="s">
        <v>29</v>
      </c>
      <c r="D29" s="4">
        <v>2</v>
      </c>
      <c r="E29" s="5"/>
      <c r="F29" s="6">
        <f t="shared" si="0"/>
        <v>0</v>
      </c>
    </row>
    <row r="30" spans="1:6" ht="351" customHeight="1" x14ac:dyDescent="0.25">
      <c r="A30" s="2">
        <v>10</v>
      </c>
      <c r="B30" s="9" t="s">
        <v>42</v>
      </c>
      <c r="C30" s="4" t="s">
        <v>28</v>
      </c>
      <c r="D30" s="4">
        <v>1</v>
      </c>
      <c r="E30" s="5"/>
      <c r="F30" s="6">
        <f t="shared" si="0"/>
        <v>0</v>
      </c>
    </row>
    <row r="31" spans="1:6" ht="240" customHeight="1" x14ac:dyDescent="0.25">
      <c r="A31" s="2">
        <v>11</v>
      </c>
      <c r="B31" s="9" t="s">
        <v>43</v>
      </c>
      <c r="C31" s="4" t="s">
        <v>30</v>
      </c>
      <c r="D31" s="4">
        <v>3</v>
      </c>
      <c r="E31" s="10"/>
      <c r="F31" s="6">
        <f t="shared" si="0"/>
        <v>0</v>
      </c>
    </row>
    <row r="32" spans="1:6" ht="122.45" customHeight="1" x14ac:dyDescent="0.25">
      <c r="A32" s="2">
        <v>12</v>
      </c>
      <c r="B32" s="9" t="s">
        <v>44</v>
      </c>
      <c r="C32" s="4" t="s">
        <v>31</v>
      </c>
      <c r="D32" s="4">
        <v>70</v>
      </c>
      <c r="E32" s="5"/>
      <c r="F32" s="6">
        <f t="shared" si="0"/>
        <v>0</v>
      </c>
    </row>
    <row r="33" spans="1:6" ht="52.9" customHeight="1" x14ac:dyDescent="0.25">
      <c r="A33" s="2">
        <v>13</v>
      </c>
      <c r="B33" s="3" t="s">
        <v>19</v>
      </c>
      <c r="C33" s="4" t="s">
        <v>32</v>
      </c>
      <c r="D33" s="4">
        <v>450</v>
      </c>
      <c r="E33" s="5"/>
      <c r="F33" s="6">
        <f t="shared" si="0"/>
        <v>0</v>
      </c>
    </row>
    <row r="34" spans="1:6" ht="123" customHeight="1" x14ac:dyDescent="0.25">
      <c r="A34" s="2">
        <v>14</v>
      </c>
      <c r="B34" s="3" t="s">
        <v>41</v>
      </c>
      <c r="C34" s="4" t="s">
        <v>33</v>
      </c>
      <c r="D34" s="4">
        <v>720</v>
      </c>
      <c r="E34" s="5"/>
      <c r="F34" s="6">
        <f t="shared" si="0"/>
        <v>0</v>
      </c>
    </row>
    <row r="35" spans="1:6" ht="180" customHeight="1" x14ac:dyDescent="0.25">
      <c r="A35" s="2">
        <v>15</v>
      </c>
      <c r="B35" s="3" t="s">
        <v>45</v>
      </c>
      <c r="C35" s="4" t="s">
        <v>23</v>
      </c>
      <c r="D35" s="4">
        <v>3</v>
      </c>
      <c r="E35" s="10"/>
      <c r="F35" s="11">
        <f t="shared" si="0"/>
        <v>0</v>
      </c>
    </row>
    <row r="36" spans="1:6" ht="288" customHeight="1" x14ac:dyDescent="0.25">
      <c r="A36" s="2">
        <v>16</v>
      </c>
      <c r="B36" s="3" t="s">
        <v>20</v>
      </c>
      <c r="C36" s="4" t="s">
        <v>34</v>
      </c>
      <c r="D36" s="4">
        <v>1</v>
      </c>
      <c r="E36" s="10"/>
      <c r="F36" s="11">
        <f t="shared" si="0"/>
        <v>0</v>
      </c>
    </row>
    <row r="37" spans="1:6" ht="39.75" customHeight="1" x14ac:dyDescent="0.25">
      <c r="A37" s="1"/>
      <c r="B37" s="15" t="s">
        <v>46</v>
      </c>
      <c r="C37" s="16"/>
      <c r="D37" s="16"/>
      <c r="E37" s="17"/>
      <c r="F37" s="18">
        <f>SUM(F23:F36,F19:F21,F16:F17)</f>
        <v>0</v>
      </c>
    </row>
    <row r="38" spans="1:6" ht="38.25" customHeight="1" x14ac:dyDescent="0.25">
      <c r="A38" s="1"/>
      <c r="B38" s="15" t="s">
        <v>21</v>
      </c>
      <c r="C38" s="16"/>
      <c r="D38" s="16"/>
      <c r="E38" s="17"/>
      <c r="F38" s="19">
        <f>F37*17%</f>
        <v>0</v>
      </c>
    </row>
    <row r="39" spans="1:6" ht="44.25" customHeight="1" x14ac:dyDescent="0.25">
      <c r="A39" s="1"/>
      <c r="B39" s="15" t="s">
        <v>47</v>
      </c>
      <c r="C39" s="16"/>
      <c r="D39" s="16"/>
      <c r="E39" s="17"/>
      <c r="F39" s="19">
        <f>F38+F37</f>
        <v>0</v>
      </c>
    </row>
  </sheetData>
  <sheetProtection formatCells="0" formatColumns="0" formatRows="0" deleteColumns="0" deleteRows="0" sort="0"/>
  <mergeCells count="9">
    <mergeCell ref="A14:F14"/>
    <mergeCell ref="B18:F18"/>
    <mergeCell ref="B22:F22"/>
    <mergeCell ref="A8:F8"/>
    <mergeCell ref="A9:F9"/>
    <mergeCell ref="A10:F10"/>
    <mergeCell ref="A11:F11"/>
    <mergeCell ref="A12:F12"/>
    <mergeCell ref="A13:F13"/>
  </mergeCells>
  <pageMargins left="0.7" right="0.7" top="0.62" bottom="0.54" header="0.3" footer="0.3"/>
  <pageSetup scale="54" orientation="portrait" r:id="rId1"/>
  <rowBreaks count="3" manualBreakCount="3">
    <brk id="24" max="16383" man="1"/>
    <brk id="28" max="5" man="1"/>
    <brk id="34"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9f2da93fcc74e869d070fd34a0597c4 xmlns="cc622960-0269-4344-b231-963b4ac535f1">
      <Terms xmlns="http://schemas.microsoft.com/office/infopath/2007/PartnerControls"/>
    </i9f2da93fcc74e869d070fd34a0597c4>
    <FavoriteUsers xmlns="cc622960-0269-4344-b231-963b4ac535f1" xsi:nil="true"/>
    <TaxCatchAll xmlns="cc622960-0269-4344-b231-963b4ac535f1" xsi:nil="true"/>
    <cc92bdb0fa944447acf309642a11bf0d xmlns="cc622960-0269-4344-b231-963b4ac535f1">
      <Terms xmlns="http://schemas.microsoft.com/office/infopath/2007/PartnerControls"/>
    </cc92bdb0fa944447acf309642a11bf0d>
    <_ip_UnifiedCompliancePolicyProperties xmlns="http://schemas.microsoft.com/sharepoint/v3" xsi:nil="true"/>
    <KeyEntities xmlns="cc622960-0269-4344-b231-963b4ac535f1" xsi:nil="true"/>
    <lcf76f155ced4ddcb4097134ff3c332f xmlns="be94b0f7-9019-4382-83a3-79323fec085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NGOOnlineDocument" ma:contentTypeID="0x01010033CF86A3E53F48B7ADBBC140A8AF8FA700568E73447A27F1469EFA80FFA2B9B762" ma:contentTypeVersion="18" ma:contentTypeDescription="NGO Document content type" ma:contentTypeScope="" ma:versionID="0638ea7a930d0470cefccbf414f82a03">
  <xsd:schema xmlns:xsd="http://www.w3.org/2001/XMLSchema" xmlns:xs="http://www.w3.org/2001/XMLSchema" xmlns:p="http://schemas.microsoft.com/office/2006/metadata/properties" xmlns:ns1="http://schemas.microsoft.com/sharepoint/v3" xmlns:ns2="cc622960-0269-4344-b231-963b4ac535f1" xmlns:ns3="be94b0f7-9019-4382-83a3-79323fec0853" targetNamespace="http://schemas.microsoft.com/office/2006/metadata/properties" ma:root="true" ma:fieldsID="e98770276280a9628c5d8d7528756471" ns1:_="" ns2:_="" ns3:_="">
    <xsd:import namespace="http://schemas.microsoft.com/sharepoint/v3"/>
    <xsd:import namespace="cc622960-0269-4344-b231-963b4ac535f1"/>
    <xsd:import namespace="be94b0f7-9019-4382-83a3-79323fec0853"/>
    <xsd:element name="properties">
      <xsd:complexType>
        <xsd:sequence>
          <xsd:element name="documentManagement">
            <xsd:complexType>
              <xsd:all>
                <xsd:element ref="ns2:FavoriteUsers" minOccurs="0"/>
                <xsd:element ref="ns2:KeyEntities" minOccurs="0"/>
                <xsd:element ref="ns2:i9f2da93fcc74e869d070fd34a0597c4" minOccurs="0"/>
                <xsd:element ref="ns2:TaxCatchAll" minOccurs="0"/>
                <xsd:element ref="ns2:TaxCatchAllLabel" minOccurs="0"/>
                <xsd:element ref="ns2:cc92bdb0fa944447acf309642a11bf0d"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GenerationTime" minOccurs="0"/>
                <xsd:element ref="ns3:MediaServiceEventHashCode" minOccurs="0"/>
                <xsd:element ref="ns3:MediaServiceLocation" minOccurs="0"/>
                <xsd:element ref="ns3: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Unified Compliance Policy Properties" ma:hidden="true" ma:internalName="_ip_UnifiedCompliancePolicyProperties">
      <xsd:simpleType>
        <xsd:restriction base="dms:Note"/>
      </xsd:simpleType>
    </xsd:element>
    <xsd:element name="_ip_UnifiedCompliancePolicyUIAction" ma:index="2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622960-0269-4344-b231-963b4ac535f1" elementFormDefault="qualified">
    <xsd:import namespace="http://schemas.microsoft.com/office/2006/documentManagement/types"/>
    <xsd:import namespace="http://schemas.microsoft.com/office/infopath/2007/PartnerControls"/>
    <xsd:element name="FavoriteUsers" ma:index="8" nillable="true" ma:displayName="F" ma:description="Store all users who mark this document as favorite" ma:hidden="true" ma:internalName="FavoriteUsers">
      <xsd:simpleType>
        <xsd:restriction base="dms:Text"/>
      </xsd:simpleType>
    </xsd:element>
    <xsd:element name="KeyEntities" ma:index="9" nillable="true" ma:displayName="K" ma:description="Store all entities which this document as a key" ma:hidden="true" ma:internalName="KeyEntities">
      <xsd:simpleType>
        <xsd:restriction base="dms:Text"/>
      </xsd:simpleType>
    </xsd:element>
    <xsd:element name="i9f2da93fcc74e869d070fd34a0597c4" ma:index="10" nillable="true" ma:taxonomy="true" ma:internalName="i9f2da93fcc74e869d070fd34a0597c4" ma:taxonomyFieldName="NGOOnlineDocumentType" ma:displayName="Document types" ma:fieldId="{29f2da93-fcc7-4e86-9d07-0fd34a0597c4}" ma:taxonomyMulti="true" ma:sspId="beecc9f0-76e5-480f-8461-77bca5fbcde2" ma:termSetId="c4f30ed7-a4f1-4ecb-bda1-3877cfb47f66"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ed1acd2a-4fc2-41c6-84ae-0c4d208fa084}" ma:internalName="TaxCatchAll" ma:showField="CatchAllData" ma:web="cc622960-0269-4344-b231-963b4ac535f1">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ed1acd2a-4fc2-41c6-84ae-0c4d208fa084}" ma:internalName="TaxCatchAllLabel" ma:readOnly="true" ma:showField="CatchAllDataLabel" ma:web="cc622960-0269-4344-b231-963b4ac535f1">
      <xsd:complexType>
        <xsd:complexContent>
          <xsd:extension base="dms:MultiChoiceLookup">
            <xsd:sequence>
              <xsd:element name="Value" type="dms:Lookup" maxOccurs="unbounded" minOccurs="0" nillable="true"/>
            </xsd:sequence>
          </xsd:extension>
        </xsd:complexContent>
      </xsd:complexType>
    </xsd:element>
    <xsd:element name="cc92bdb0fa944447acf309642a11bf0d" ma:index="14" nillable="true" ma:taxonomy="true" ma:internalName="cc92bdb0fa944447acf309642a11bf0d" ma:taxonomyFieldName="NGOOnlineKeywords" ma:displayName="Keywords" ma:fieldId="{cc92bdb0-fa94-4447-acf3-09642a11bf0d}" ma:taxonomyMulti="true" ma:sspId="beecc9f0-76e5-480f-8461-77bca5fbcde2" ma:termSetId="12ae5d30-ba39-4522-8062-c9826ca6ebb3"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e94b0f7-9019-4382-83a3-79323fec0853"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ecc9f0-76e5-480f-8461-77bca5fbcde2"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Location" ma:index="25" nillable="true" ma:displayName="Location" ma:indexed="true" ma:internalName="MediaServiceLocation"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4D3BF8-0C2B-4D97-8C3B-804CFA5C1A22}">
  <ds:schemaRefs>
    <ds:schemaRef ds:uri="http://purl.org/dc/terms/"/>
    <ds:schemaRef ds:uri="http://schemas.microsoft.com/office/infopath/2007/PartnerControls"/>
    <ds:schemaRef ds:uri="http://schemas.microsoft.com/office/2006/metadata/properties"/>
    <ds:schemaRef ds:uri="http://schemas.microsoft.com/office/2006/documentManagement/types"/>
    <ds:schemaRef ds:uri="http://purl.org/dc/elements/1.1/"/>
    <ds:schemaRef ds:uri="http://purl.org/dc/dcmitype/"/>
    <ds:schemaRef ds:uri="be94b0f7-9019-4382-83a3-79323fec0853"/>
    <ds:schemaRef ds:uri="http://www.w3.org/XML/1998/namespace"/>
    <ds:schemaRef ds:uri="http://schemas.openxmlformats.org/package/2006/metadata/core-properties"/>
    <ds:schemaRef ds:uri="cc622960-0269-4344-b231-963b4ac535f1"/>
    <ds:schemaRef ds:uri="http://schemas.microsoft.com/sharepoint/v3"/>
  </ds:schemaRefs>
</ds:datastoreItem>
</file>

<file path=customXml/itemProps2.xml><?xml version="1.0" encoding="utf-8"?>
<ds:datastoreItem xmlns:ds="http://schemas.openxmlformats.org/officeDocument/2006/customXml" ds:itemID="{DF55A0B6-6492-4604-9AA6-100C7FDB77A8}">
  <ds:schemaRefs>
    <ds:schemaRef ds:uri="http://schemas.microsoft.com/sharepoint/v3/contenttype/forms"/>
  </ds:schemaRefs>
</ds:datastoreItem>
</file>

<file path=customXml/itemProps3.xml><?xml version="1.0" encoding="utf-8"?>
<ds:datastoreItem xmlns:ds="http://schemas.openxmlformats.org/officeDocument/2006/customXml" ds:itemID="{4A3CF0F6-B5A1-4942-AA5D-9248F94AD4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622960-0269-4344-b231-963b4ac535f1"/>
    <ds:schemaRef ds:uri="be94b0f7-9019-4382-83a3-79323fec08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Ashraf Khalil - ZOA Sudan</dc:creator>
  <cp:lastModifiedBy>abubakr gadallah - ZOA Sudan</cp:lastModifiedBy>
  <cp:lastPrinted>2025-05-14T12:58:02Z</cp:lastPrinted>
  <dcterms:created xsi:type="dcterms:W3CDTF">2025-05-13T14:01:49Z</dcterms:created>
  <dcterms:modified xsi:type="dcterms:W3CDTF">2025-05-15T12:10:23Z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0x01010033CF86A3E53F48B7ADBBC140A8AF8FA700568E73447A27F1469EFA80FFA2B9B762</vt:lpwstr>
  </property>
</Properties>
</file>